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160"/>
  </bookViews>
  <sheets>
    <sheet name="KL CHUNG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20" i="1" l="1"/>
  <c r="N20" i="1" s="1"/>
  <c r="O20" i="1" s="1"/>
  <c r="M19" i="1"/>
  <c r="N19" i="1" s="1"/>
  <c r="O19" i="1" s="1"/>
  <c r="M18" i="1"/>
  <c r="N18" i="1" s="1"/>
  <c r="O18" i="1" s="1"/>
  <c r="M17" i="1"/>
  <c r="N17" i="1" s="1"/>
  <c r="O17" i="1" s="1"/>
  <c r="M16" i="1"/>
  <c r="N16" i="1" s="1"/>
  <c r="O16" i="1" s="1"/>
  <c r="M15" i="1"/>
  <c r="N15" i="1" s="1"/>
  <c r="O15" i="1" s="1"/>
  <c r="M14" i="1"/>
  <c r="N14" i="1" s="1"/>
  <c r="O14" i="1" s="1"/>
  <c r="M13" i="1"/>
  <c r="N13" i="1" s="1"/>
  <c r="O13" i="1" s="1"/>
  <c r="M12" i="1"/>
  <c r="N12" i="1" s="1"/>
  <c r="O12" i="1" s="1"/>
  <c r="M11" i="1"/>
  <c r="N11" i="1" s="1"/>
  <c r="O11" i="1" s="1"/>
  <c r="M10" i="1"/>
  <c r="N10" i="1" s="1"/>
  <c r="O10" i="1" s="1"/>
  <c r="M9" i="1"/>
  <c r="N9" i="1" s="1"/>
  <c r="O9" i="1" s="1"/>
  <c r="M8" i="1"/>
  <c r="N8" i="1" s="1"/>
  <c r="O8" i="1" s="1"/>
  <c r="Q4" i="1"/>
</calcChain>
</file>

<file path=xl/sharedStrings.xml><?xml version="1.0" encoding="utf-8"?>
<sst xmlns="http://schemas.openxmlformats.org/spreadsheetml/2006/main" count="82" uniqueCount="73">
  <si>
    <t>STT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</si>
  <si>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</si>
  <si>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</si>
  <si>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</si>
  <si>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</si>
  <si>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r>
      <t xml:space="preserve">Nhiệm vụ chung của nhà trường </t>
    </r>
    <r>
      <rPr>
        <b/>
        <sz val="13"/>
        <color indexed="10"/>
        <rFont val="Times New Roman"/>
        <family val="1"/>
      </rPr>
      <t>(tối đa 10%)</t>
    </r>
  </si>
  <si>
    <r>
      <t xml:space="preserve">Nhiệm vụ riêng của từng đơn vị </t>
    </r>
    <r>
      <rPr>
        <b/>
        <sz val="13"/>
        <color indexed="10"/>
        <rFont val="Times New Roman"/>
        <family val="1"/>
      </rPr>
      <t>(tối đa 20%)</t>
    </r>
  </si>
  <si>
    <t>Tổng tỷ lệ n nhiệm vụ</t>
  </si>
  <si>
    <t>Nhiệm vụ 1
(3%)</t>
  </si>
  <si>
    <t>Nhiệm vụ 4
(1%)</t>
  </si>
  <si>
    <t>Nhiệm vụ 6</t>
  </si>
  <si>
    <t>Nhiệm vụ 7</t>
  </si>
  <si>
    <t>Nhiệm vụ 8</t>
  </si>
  <si>
    <r>
      <t>Ghi chú:</t>
    </r>
    <r>
      <rPr>
        <b/>
        <sz val="13"/>
        <color indexed="1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</si>
  <si>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</si>
  <si>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</si>
  <si>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</si>
  <si>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</si>
  <si>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</si>
  <si>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</si>
  <si>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không đạt yêu cầu</t>
  </si>
  <si>
    <t>Ghi chú</t>
  </si>
  <si>
    <t>Từ tháng 1/2019</t>
  </si>
  <si>
    <t>Nhiệm vụ 9:</t>
  </si>
  <si>
    <t>TRƯỞNG ĐƠN VỊ</t>
  </si>
  <si>
    <t>Nguyễn Trọng Nghĩa</t>
  </si>
  <si>
    <t>Nguyễn Trọng</t>
  </si>
  <si>
    <t>Nghĩa</t>
  </si>
  <si>
    <t>Trần Thị Ngọc</t>
  </si>
  <si>
    <t>Dung</t>
  </si>
  <si>
    <t>Cao Xuân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</si>
  <si>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</si>
  <si>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</si>
  <si>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</si>
  <si>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</si>
  <si>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</si>
  <si>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</si>
  <si>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</si>
  <si>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</si>
  <si>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</si>
  <si>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</si>
  <si>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</si>
  <si>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</si>
  <si>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</si>
  <si>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</si>
  <si>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</si>
  <si>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</si>
  <si>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</si>
  <si>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</si>
  <si>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</si>
  <si>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</si>
  <si>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</si>
  <si>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TRƯỜNG CAO ĐẲNG LÝ TỰ TRỌNG
 THÀNH PHỐ HỒ CHÍ MINH</t>
  </si>
  <si>
    <t>ĐƠN VỊ: KHOA KINH TẾ</t>
  </si>
  <si>
    <t>Họ và tên lót</t>
  </si>
  <si>
    <t xml:space="preserve">Tên </t>
  </si>
  <si>
    <t>%</t>
  </si>
  <si>
    <t>BẢNG XÁC ĐỊNH KHỐI LƯỢNG CÔNG VIỆC QUÝ II/2019</t>
  </si>
  <si>
    <t>Nhiệm vụ 2
(2%)</t>
  </si>
  <si>
    <t>Nhiệm vụ 3
(4%)</t>
  </si>
  <si>
    <r>
      <rPr>
        <b/>
        <sz val="13"/>
        <color indexed="8"/>
        <rFont val="Times New Roman"/>
        <family val="1"/>
      </rPr>
      <t>Nhiệm vụ 2:</t>
    </r>
    <r>
      <rPr>
        <sz val="13"/>
        <color indexed="8"/>
        <rFont val="Times New Roman"/>
        <family val="1"/>
      </rPr>
      <t>Tham gia hội thao, hội thi cụm công đoàn/khối thi đua (Mỗi nhiệm vụ 1%)</t>
    </r>
  </si>
  <si>
    <r>
      <rPr>
        <b/>
        <sz val="13"/>
        <color indexed="8"/>
        <rFont val="Times New Roman"/>
        <family val="1"/>
      </rPr>
      <t>Nhiệm vụ 3:</t>
    </r>
    <r>
      <rPr>
        <sz val="13"/>
        <color indexed="8"/>
        <rFont val="Times New Roman"/>
        <family val="1"/>
      </rPr>
      <t xml:space="preserve"> Tham gia tuyển sinh trực tuyến (live stream)/hỗ trợ hội thi thiết bị đào tạo tự làm (Mỗi nhiệm vụ 2%)</t>
    </r>
  </si>
  <si>
    <r>
      <t xml:space="preserve">Nhiệm vụ 4: </t>
    </r>
    <r>
      <rPr>
        <sz val="13"/>
        <color indexed="8"/>
        <rFont val="Times New Roman"/>
        <family val="1"/>
      </rPr>
      <t>Thực hiện (Tham gia, chuẩn bị) đón các Đoàn đến tham quan Trường</t>
    </r>
  </si>
  <si>
    <r>
      <t>Nhiệm vụ 1:</t>
    </r>
    <r>
      <rPr>
        <sz val="13"/>
        <color indexed="8"/>
        <rFont val="Times New Roman"/>
        <family val="1"/>
      </rPr>
      <t xml:space="preserve"> Tham gia hội thi văn nghệ/văn nghệ ngày Giỗ Tổ (Hội thi văn nghệ cấp Trường 2%, văn nghệ Giỗ Tổ 1%)</t>
    </r>
  </si>
  <si>
    <t>Ngày   22     tháng   06    năm 2019</t>
  </si>
  <si>
    <t>Nhiệm vụ 5</t>
  </si>
  <si>
    <t>Tháng 4/2019</t>
  </si>
  <si>
    <t>Tháng 6/2019</t>
  </si>
  <si>
    <t>Tháng 5/2019</t>
  </si>
  <si>
    <r>
      <t>Nhiệm vụ 5:</t>
    </r>
    <r>
      <rPr>
        <sz val="13"/>
        <rFont val="Times New Roman"/>
        <family val="1"/>
      </rPr>
      <t xml:space="preserve"> Lảm chương trình đào tạo khung và chi tiết khóa 2019</t>
    </r>
  </si>
  <si>
    <r>
      <t xml:space="preserve">Nhiệm vụ 6: </t>
    </r>
    <r>
      <rPr>
        <sz val="13"/>
        <rFont val="Times New Roman"/>
        <family val="1"/>
      </rPr>
      <t>Tham gia giải thưởng Hult tại HT TU 111 Bà Huyện Thanh Quan Q3</t>
    </r>
  </si>
  <si>
    <r>
      <t xml:space="preserve">Nhiệm vụ 7: </t>
    </r>
    <r>
      <rPr>
        <sz val="13"/>
        <rFont val="Times New Roman"/>
        <family val="1"/>
      </rPr>
      <t>Sinh hoạt Câu lạc bộ Pháp luật vào lúc 9g đến 10g sáng thứ 7 hàng tuần</t>
    </r>
  </si>
  <si>
    <r>
      <t xml:space="preserve">Nhiệm vụ 8: </t>
    </r>
    <r>
      <rPr>
        <sz val="13"/>
        <rFont val="Times New Roman"/>
        <family val="1"/>
      </rPr>
      <t>Sinh hoạt Câu lạc bộ Khởi nghiệp vào lúc 8g đến 10g sáng thứ 7 hàng tuần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</si>
</sst>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3"/>
      <color indexed="1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80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/>
    <xf numFmtId="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9" fontId="13" fillId="0" borderId="1" xfId="1" applyNumberFormat="1" applyFont="1" applyBorder="1" applyAlignment="1">
      <alignment horizontal="center" vertical="center"/>
    </xf>
    <xf numFmtId="10" fontId="14" fillId="0" borderId="1" xfId="2" applyNumberFormat="1" applyFont="1" applyBorder="1" applyAlignment="1">
      <alignment horizontal="center" vertical="center" wrapText="1"/>
    </xf>
    <xf numFmtId="164" fontId="15" fillId="0" borderId="1" xfId="2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9" fontId="20" fillId="0" borderId="2" xfId="0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justify" vertical="center" wrapText="1"/>
      <protection locked="0"/>
    </xf>
    <xf numFmtId="0" fontId="19" fillId="0" borderId="0" xfId="0" quotePrefix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21" fillId="3" borderId="9" xfId="0" quotePrefix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21" fillId="3" borderId="11" xfId="0" quotePrefix="1" applyFont="1" applyFill="1" applyBorder="1" applyAlignment="1">
      <alignment horizontal="center" vertical="center" wrapText="1"/>
    </xf>
    <xf numFmtId="9" fontId="13" fillId="0" borderId="5" xfId="1" applyNumberFormat="1" applyFont="1" applyBorder="1" applyAlignment="1">
      <alignment horizontal="center" vertical="center"/>
    </xf>
    <xf numFmtId="10" fontId="14" fillId="0" borderId="5" xfId="2" applyNumberFormat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164" fontId="15" fillId="0" borderId="5" xfId="2" applyNumberFormat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164" fontId="14" fillId="0" borderId="1" xfId="2" applyNumberFormat="1" applyFont="1" applyBorder="1" applyAlignment="1">
      <alignment horizontal="center" vertical="center"/>
    </xf>
    <xf numFmtId="164" fontId="14" fillId="0" borderId="5" xfId="2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1" applyFont="1" applyAlignment="1">
      <alignment horizontal="center" vertical="top"/>
    </xf>
    <xf numFmtId="0" fontId="7" fillId="0" borderId="7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/>
    </xf>
    <xf numFmtId="0" fontId="6" fillId="0" borderId="0" xfId="1" applyFont="1" applyBorder="1" applyAlignment="1">
      <alignment horizontal="center"/>
    </xf>
    <xf numFmtId="0" fontId="7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7" fillId="0" borderId="0" xfId="1" applyFont="1" applyBorder="1" applyAlignment="1">
      <alignment horizontal="justify" vertical="center"/>
    </xf>
    <xf numFmtId="0" fontId="16" fillId="0" borderId="0" xfId="0" applyFont="1" applyAlignment="1">
      <alignment horizont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7" fillId="2" borderId="1" xfId="0" applyFont="1" applyFill="1" applyBorder="1" applyAlignment="1" applyProtection="1">
      <alignment horizontal="justify" vertical="center" wrapText="1"/>
      <protection locked="0"/>
    </xf>
    <xf numFmtId="0" fontId="14" fillId="2" borderId="1" xfId="0" applyFont="1" applyFill="1" applyBorder="1" applyAlignment="1" applyProtection="1">
      <alignment horizontal="justify" vertical="center" wrapText="1"/>
      <protection locked="0"/>
    </xf>
    <xf numFmtId="0" fontId="7" fillId="0" borderId="2" xfId="0" applyFont="1" applyBorder="1" applyAlignment="1" applyProtection="1">
      <alignment horizontal="justify" vertical="center" wrapText="1"/>
      <protection locked="0"/>
    </xf>
    <xf numFmtId="0" fontId="7" fillId="0" borderId="3" xfId="0" applyFont="1" applyBorder="1" applyAlignment="1" applyProtection="1">
      <alignment horizontal="justify" vertical="center" wrapText="1"/>
      <protection locked="0"/>
    </xf>
    <xf numFmtId="0" fontId="13" fillId="0" borderId="3" xfId="0" applyFont="1" applyBorder="1" applyAlignment="1" applyProtection="1">
      <alignment horizontal="justify" vertical="center" wrapText="1"/>
      <protection locked="0"/>
    </xf>
    <xf numFmtId="0" fontId="13" fillId="0" borderId="4" xfId="0" applyFont="1" applyBorder="1" applyAlignment="1" applyProtection="1">
      <alignment horizontal="justify" vertical="center" wrapText="1"/>
      <protection locked="0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41"/>
  <sheetViews>
    <sheetView tabSelected="1" topLeftCell="A4" workbookViewId="0">
      <selection activeCell="K18" sqref="K18"/>
    </sheetView>
  </sheetViews>
  <sheetFormatPr defaultRowHeight="15" x14ac:dyDescent="0.25"/>
  <cols>
    <col min="1" max="1" width="5.28515625" customWidth="1"/>
    <col min="2" max="2" width="26.140625" customWidth="1"/>
    <col min="3" max="3" width="15.5703125" customWidth="1"/>
    <col min="4" max="4" width="13.28515625" style="6" customWidth="1"/>
    <col min="5" max="5" width="9.140625" customWidth="1"/>
    <col min="6" max="6" width="10.42578125" style="27" customWidth="1"/>
    <col min="7" max="7" width="10.28515625" style="27" customWidth="1"/>
    <col min="8" max="8" width="9.140625" style="27" customWidth="1"/>
    <col min="9" max="11" width="10" style="27" customWidth="1"/>
    <col min="12" max="12" width="10" style="28" customWidth="1"/>
    <col min="13" max="13" width="10.42578125" customWidth="1"/>
    <col min="14" max="14" width="10.28515625" bestFit="1" customWidth="1"/>
    <col min="15" max="15" width="7.5703125" customWidth="1"/>
    <col min="17" max="18" width="0" hidden="1" customWidth="1"/>
    <col min="258" max="258" width="5.28515625" customWidth="1"/>
    <col min="259" max="259" width="26.140625" customWidth="1"/>
    <col min="260" max="260" width="13.28515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8" ht="38.25" customHeight="1" x14ac:dyDescent="0.25">
      <c r="A1" s="53" t="s">
        <v>52</v>
      </c>
      <c r="B1" s="53"/>
      <c r="C1" s="53"/>
      <c r="D1" s="53"/>
      <c r="E1" s="53"/>
      <c r="F1" s="53"/>
      <c r="G1" s="1"/>
      <c r="H1" s="1"/>
      <c r="I1" s="1"/>
      <c r="J1" s="1"/>
      <c r="K1" s="1"/>
      <c r="L1" s="2"/>
      <c r="M1" s="3"/>
      <c r="N1" s="3"/>
      <c r="O1" s="3"/>
    </row>
    <row r="2" spans="1:18" ht="23.25" customHeight="1" x14ac:dyDescent="0.25">
      <c r="A2" s="50" t="s">
        <v>53</v>
      </c>
      <c r="B2" s="50"/>
      <c r="C2" s="50"/>
      <c r="D2" s="50"/>
      <c r="E2" s="50"/>
      <c r="F2" s="50"/>
      <c r="G2" s="1"/>
      <c r="H2" s="1"/>
      <c r="I2" s="1"/>
      <c r="J2" s="1"/>
      <c r="K2" s="1"/>
      <c r="L2" s="2"/>
      <c r="M2" s="3"/>
      <c r="N2" s="3"/>
      <c r="O2" s="3"/>
    </row>
    <row r="3" spans="1:18" ht="21.75" customHeight="1" x14ac:dyDescent="0.3">
      <c r="A3" s="54" t="s">
        <v>57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Q3" s="4">
        <v>0.3</v>
      </c>
      <c r="R3" s="5">
        <v>9</v>
      </c>
    </row>
    <row r="4" spans="1:18" ht="7.5" customHeight="1" thickBot="1" x14ac:dyDescent="0.3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Q4" s="5">
        <f>(R4*Q3)/R3</f>
        <v>3.3333333333333333E-2</v>
      </c>
      <c r="R4" s="5">
        <v>1</v>
      </c>
    </row>
    <row r="5" spans="1:18" s="6" customFormat="1" ht="21.75" customHeight="1" x14ac:dyDescent="0.25">
      <c r="A5" s="56" t="s">
        <v>0</v>
      </c>
      <c r="B5" s="51" t="s">
        <v>54</v>
      </c>
      <c r="C5" s="51" t="s">
        <v>55</v>
      </c>
      <c r="D5" s="58" t="s">
        <v>1</v>
      </c>
      <c r="E5" s="60" t="s">
        <v>2</v>
      </c>
      <c r="F5" s="60"/>
      <c r="G5" s="60"/>
      <c r="H5" s="60"/>
      <c r="I5" s="60"/>
      <c r="J5" s="60"/>
      <c r="K5" s="60"/>
      <c r="L5" s="60"/>
      <c r="M5" s="60"/>
      <c r="N5" s="61" t="s">
        <v>3</v>
      </c>
      <c r="O5" s="63" t="s">
        <v>4</v>
      </c>
    </row>
    <row r="6" spans="1:18" s="6" customFormat="1" ht="36.75" customHeight="1" x14ac:dyDescent="0.25">
      <c r="A6" s="57"/>
      <c r="B6" s="52"/>
      <c r="C6" s="52"/>
      <c r="D6" s="59"/>
      <c r="E6" s="65" t="s">
        <v>5</v>
      </c>
      <c r="F6" s="65"/>
      <c r="G6" s="65"/>
      <c r="H6" s="65"/>
      <c r="I6" s="65" t="s">
        <v>6</v>
      </c>
      <c r="J6" s="65"/>
      <c r="K6" s="65"/>
      <c r="L6" s="65"/>
      <c r="M6" s="66" t="s">
        <v>7</v>
      </c>
      <c r="N6" s="62"/>
      <c r="O6" s="64"/>
    </row>
    <row r="7" spans="1:18" s="6" customFormat="1" ht="51.75" customHeight="1" x14ac:dyDescent="0.25">
      <c r="A7" s="57"/>
      <c r="B7" s="52"/>
      <c r="C7" s="52"/>
      <c r="D7" s="59"/>
      <c r="E7" s="44" t="s">
        <v>8</v>
      </c>
      <c r="F7" s="45" t="s">
        <v>58</v>
      </c>
      <c r="G7" s="46" t="s">
        <v>59</v>
      </c>
      <c r="H7" s="44" t="s">
        <v>9</v>
      </c>
      <c r="I7" s="7" t="s">
        <v>65</v>
      </c>
      <c r="J7" s="7" t="s">
        <v>10</v>
      </c>
      <c r="K7" s="7" t="s">
        <v>11</v>
      </c>
      <c r="L7" s="7" t="s">
        <v>12</v>
      </c>
      <c r="M7" s="66"/>
      <c r="N7" s="62"/>
      <c r="O7" s="64"/>
    </row>
    <row r="8" spans="1:18" s="6" customFormat="1" ht="15.75" customHeight="1" x14ac:dyDescent="0.25">
      <c r="A8" s="33">
        <v>1</v>
      </c>
      <c r="B8" s="29" t="s">
        <v>26</v>
      </c>
      <c r="C8" s="30" t="s">
        <v>27</v>
      </c>
      <c r="D8" s="10">
        <v>0.7</v>
      </c>
      <c r="E8" s="11">
        <v>0.02</v>
      </c>
      <c r="F8" s="11"/>
      <c r="G8" s="11"/>
      <c r="H8" s="11">
        <v>0.01</v>
      </c>
      <c r="I8" s="11">
        <v>0.06</v>
      </c>
      <c r="J8" s="11">
        <v>0.04</v>
      </c>
      <c r="K8" s="11"/>
      <c r="L8" s="11"/>
      <c r="M8" s="12">
        <f t="shared" ref="M8:M20" si="0">SUM(E8:L8)</f>
        <v>0.13</v>
      </c>
      <c r="N8" s="47">
        <f t="shared" ref="N8:N20" si="1">D8+M8</f>
        <v>0.83</v>
      </c>
      <c r="O8" s="34">
        <f>IF(N8&gt;=90%,50,IF(AND(80%&lt;=N8,N8&lt;90%),45,IF(AND(70%&lt;=N8,N8&lt;80%),40,IF(AND(60%&lt;=N8,N8&lt;70%),30,IF(AND(50%&lt;=N8,N8&lt;60%),25,IF(N8&lt;50%,0,""))))))</f>
        <v>45</v>
      </c>
    </row>
    <row r="9" spans="1:18" s="6" customFormat="1" ht="15.75" customHeight="1" x14ac:dyDescent="0.25">
      <c r="A9" s="33">
        <v>2</v>
      </c>
      <c r="B9" s="29" t="s">
        <v>28</v>
      </c>
      <c r="C9" s="30" t="s">
        <v>29</v>
      </c>
      <c r="D9" s="10">
        <v>0.7</v>
      </c>
      <c r="E9" s="11">
        <v>0.02</v>
      </c>
      <c r="F9" s="11">
        <v>0.01</v>
      </c>
      <c r="G9" s="11"/>
      <c r="H9" s="11"/>
      <c r="I9" s="11">
        <v>0.04</v>
      </c>
      <c r="J9" s="13"/>
      <c r="K9" s="11">
        <v>0.03</v>
      </c>
      <c r="L9" s="11">
        <v>0.03</v>
      </c>
      <c r="M9" s="12">
        <f t="shared" si="0"/>
        <v>0.13</v>
      </c>
      <c r="N9" s="47">
        <f t="shared" si="1"/>
        <v>0.83</v>
      </c>
      <c r="O9" s="34">
        <f t="shared" ref="O9:O20" si="2">IF(N9&gt;=90%,50,IF(AND(80%&lt;=N9,N9&lt;90%),45,IF(AND(70%&lt;=N9,N9&lt;80%),40,IF(AND(60%&lt;=N9,N9&lt;70%),30,IF(AND(50%&lt;=N9,N9&lt;60%),25,IF(N9&lt;50%,0,""))))))</f>
        <v>45</v>
      </c>
    </row>
    <row r="10" spans="1:18" s="6" customFormat="1" ht="15.75" customHeight="1" x14ac:dyDescent="0.25">
      <c r="A10" s="33">
        <v>3</v>
      </c>
      <c r="B10" s="29" t="s">
        <v>30</v>
      </c>
      <c r="C10" s="30" t="s">
        <v>31</v>
      </c>
      <c r="D10" s="10">
        <v>0.7</v>
      </c>
      <c r="E10" s="11">
        <v>0.02</v>
      </c>
      <c r="F10" s="11"/>
      <c r="G10" s="11"/>
      <c r="H10" s="13"/>
      <c r="I10" s="11">
        <v>0.02</v>
      </c>
      <c r="J10" s="13"/>
      <c r="K10" s="13"/>
      <c r="L10" s="13"/>
      <c r="M10" s="12">
        <f t="shared" si="0"/>
        <v>0.04</v>
      </c>
      <c r="N10" s="47">
        <f t="shared" si="1"/>
        <v>0.74</v>
      </c>
      <c r="O10" s="34">
        <f t="shared" si="2"/>
        <v>40</v>
      </c>
    </row>
    <row r="11" spans="1:18" s="6" customFormat="1" ht="15.75" customHeight="1" x14ac:dyDescent="0.25">
      <c r="A11" s="33">
        <v>4</v>
      </c>
      <c r="B11" s="29" t="s">
        <v>32</v>
      </c>
      <c r="C11" s="30" t="s">
        <v>33</v>
      </c>
      <c r="D11" s="10">
        <v>0.7</v>
      </c>
      <c r="E11" s="11"/>
      <c r="F11" s="11"/>
      <c r="G11" s="11"/>
      <c r="H11" s="11">
        <v>0.01</v>
      </c>
      <c r="I11" s="11">
        <v>0.06</v>
      </c>
      <c r="J11" s="11"/>
      <c r="K11" s="11"/>
      <c r="L11" s="13"/>
      <c r="M11" s="12">
        <f t="shared" si="0"/>
        <v>6.9999999999999993E-2</v>
      </c>
      <c r="N11" s="47">
        <f t="shared" si="1"/>
        <v>0.76999999999999991</v>
      </c>
      <c r="O11" s="34">
        <f t="shared" si="2"/>
        <v>40</v>
      </c>
    </row>
    <row r="12" spans="1:18" s="6" customFormat="1" ht="15.75" customHeight="1" x14ac:dyDescent="0.25">
      <c r="A12" s="33">
        <v>5</v>
      </c>
      <c r="B12" s="29" t="s">
        <v>34</v>
      </c>
      <c r="C12" s="30" t="s">
        <v>35</v>
      </c>
      <c r="D12" s="10">
        <v>0.7</v>
      </c>
      <c r="E12" s="11"/>
      <c r="F12" s="11">
        <v>0.01</v>
      </c>
      <c r="G12" s="11"/>
      <c r="H12" s="11">
        <v>0.01</v>
      </c>
      <c r="I12" s="11">
        <v>0.06</v>
      </c>
      <c r="J12" s="11"/>
      <c r="K12" s="11"/>
      <c r="L12" s="13"/>
      <c r="M12" s="12">
        <f t="shared" si="0"/>
        <v>0.08</v>
      </c>
      <c r="N12" s="47">
        <f t="shared" si="1"/>
        <v>0.77999999999999992</v>
      </c>
      <c r="O12" s="34">
        <f t="shared" si="2"/>
        <v>40</v>
      </c>
    </row>
    <row r="13" spans="1:18" s="6" customFormat="1" ht="15.75" customHeight="1" x14ac:dyDescent="0.25">
      <c r="A13" s="33">
        <v>6</v>
      </c>
      <c r="B13" s="29" t="s">
        <v>36</v>
      </c>
      <c r="C13" s="30" t="s">
        <v>37</v>
      </c>
      <c r="D13" s="10">
        <v>0.7</v>
      </c>
      <c r="E13" s="11"/>
      <c r="F13" s="8"/>
      <c r="G13" s="9"/>
      <c r="H13" s="7"/>
      <c r="I13" s="11"/>
      <c r="J13" s="7"/>
      <c r="K13" s="11">
        <v>0.03</v>
      </c>
      <c r="L13" s="11">
        <v>0.03</v>
      </c>
      <c r="M13" s="12">
        <f t="shared" si="0"/>
        <v>0.06</v>
      </c>
      <c r="N13" s="47">
        <f t="shared" si="1"/>
        <v>0.76</v>
      </c>
      <c r="O13" s="34">
        <f t="shared" si="2"/>
        <v>40</v>
      </c>
    </row>
    <row r="14" spans="1:18" s="6" customFormat="1" ht="15.75" customHeight="1" x14ac:dyDescent="0.25">
      <c r="A14" s="33">
        <v>7</v>
      </c>
      <c r="B14" s="29" t="s">
        <v>38</v>
      </c>
      <c r="C14" s="30" t="s">
        <v>39</v>
      </c>
      <c r="D14" s="10">
        <v>0.7</v>
      </c>
      <c r="E14" s="11">
        <v>0.02</v>
      </c>
      <c r="F14" s="11"/>
      <c r="G14" s="9"/>
      <c r="H14" s="7"/>
      <c r="I14" s="11">
        <v>0.05</v>
      </c>
      <c r="J14" s="7"/>
      <c r="K14" s="11">
        <v>0.03</v>
      </c>
      <c r="L14" s="11">
        <v>0.03</v>
      </c>
      <c r="M14" s="12">
        <f t="shared" si="0"/>
        <v>0.13</v>
      </c>
      <c r="N14" s="47">
        <f t="shared" si="1"/>
        <v>0.83</v>
      </c>
      <c r="O14" s="34">
        <f t="shared" si="2"/>
        <v>45</v>
      </c>
    </row>
    <row r="15" spans="1:18" s="6" customFormat="1" ht="15.75" customHeight="1" x14ac:dyDescent="0.25">
      <c r="A15" s="33">
        <v>8</v>
      </c>
      <c r="B15" s="29" t="s">
        <v>40</v>
      </c>
      <c r="C15" s="30" t="s">
        <v>41</v>
      </c>
      <c r="D15" s="10">
        <v>0.7</v>
      </c>
      <c r="E15" s="11">
        <v>0.02</v>
      </c>
      <c r="F15" s="8"/>
      <c r="G15" s="11"/>
      <c r="H15" s="11"/>
      <c r="I15" s="11">
        <v>0.05</v>
      </c>
      <c r="J15" s="11"/>
      <c r="K15" s="11"/>
      <c r="L15" s="11"/>
      <c r="M15" s="12">
        <f t="shared" si="0"/>
        <v>7.0000000000000007E-2</v>
      </c>
      <c r="N15" s="47">
        <f t="shared" si="1"/>
        <v>0.77</v>
      </c>
      <c r="O15" s="34">
        <f t="shared" si="2"/>
        <v>40</v>
      </c>
    </row>
    <row r="16" spans="1:18" s="6" customFormat="1" ht="15.75" customHeight="1" x14ac:dyDescent="0.25">
      <c r="A16" s="33">
        <v>9</v>
      </c>
      <c r="B16" s="29" t="s">
        <v>42</v>
      </c>
      <c r="C16" s="30" t="s">
        <v>43</v>
      </c>
      <c r="D16" s="10">
        <v>0.7</v>
      </c>
      <c r="E16" s="11"/>
      <c r="F16" s="8"/>
      <c r="G16" s="11"/>
      <c r="H16" s="11"/>
      <c r="I16" s="11">
        <v>0.05</v>
      </c>
      <c r="J16" s="11"/>
      <c r="K16" s="11"/>
      <c r="L16" s="7"/>
      <c r="M16" s="12">
        <f t="shared" si="0"/>
        <v>0.05</v>
      </c>
      <c r="N16" s="47">
        <f t="shared" si="1"/>
        <v>0.75</v>
      </c>
      <c r="O16" s="34">
        <f t="shared" si="2"/>
        <v>40</v>
      </c>
    </row>
    <row r="17" spans="1:15" s="6" customFormat="1" ht="15.75" customHeight="1" x14ac:dyDescent="0.25">
      <c r="A17" s="33">
        <v>10</v>
      </c>
      <c r="B17" s="29" t="s">
        <v>44</v>
      </c>
      <c r="C17" s="30" t="s">
        <v>45</v>
      </c>
      <c r="D17" s="10">
        <v>0.7</v>
      </c>
      <c r="E17" s="11">
        <v>0.02</v>
      </c>
      <c r="F17" s="11"/>
      <c r="G17" s="11"/>
      <c r="H17" s="7"/>
      <c r="I17" s="11">
        <v>0.05</v>
      </c>
      <c r="J17" s="7"/>
      <c r="K17" s="11">
        <v>0.03</v>
      </c>
      <c r="L17" s="11"/>
      <c r="M17" s="12">
        <f t="shared" si="0"/>
        <v>0.1</v>
      </c>
      <c r="N17" s="47">
        <f t="shared" si="1"/>
        <v>0.79999999999999993</v>
      </c>
      <c r="O17" s="34">
        <f t="shared" si="2"/>
        <v>45</v>
      </c>
    </row>
    <row r="18" spans="1:15" s="6" customFormat="1" ht="15.75" customHeight="1" x14ac:dyDescent="0.25">
      <c r="A18" s="33">
        <v>11</v>
      </c>
      <c r="B18" s="29" t="s">
        <v>46</v>
      </c>
      <c r="C18" s="30" t="s">
        <v>47</v>
      </c>
      <c r="D18" s="10">
        <v>0.7</v>
      </c>
      <c r="E18" s="7"/>
      <c r="F18" s="11"/>
      <c r="G18" s="11">
        <v>0.02</v>
      </c>
      <c r="H18" s="11">
        <v>0.01</v>
      </c>
      <c r="I18" s="11">
        <v>0.06</v>
      </c>
      <c r="J18" s="11">
        <v>0.04</v>
      </c>
      <c r="K18" s="11">
        <v>0.01</v>
      </c>
      <c r="L18" s="11">
        <v>0.05</v>
      </c>
      <c r="M18" s="12">
        <f t="shared" si="0"/>
        <v>0.19</v>
      </c>
      <c r="N18" s="47">
        <f t="shared" si="1"/>
        <v>0.8899999999999999</v>
      </c>
      <c r="O18" s="34">
        <f t="shared" si="2"/>
        <v>45</v>
      </c>
    </row>
    <row r="19" spans="1:15" s="6" customFormat="1" ht="15.75" customHeight="1" x14ac:dyDescent="0.25">
      <c r="A19" s="33">
        <v>12</v>
      </c>
      <c r="B19" s="29" t="s">
        <v>48</v>
      </c>
      <c r="C19" s="30" t="s">
        <v>49</v>
      </c>
      <c r="D19" s="10">
        <v>0.7</v>
      </c>
      <c r="E19" s="11">
        <v>0.02</v>
      </c>
      <c r="F19" s="8"/>
      <c r="G19" s="11"/>
      <c r="H19" s="7"/>
      <c r="I19" s="11">
        <v>0.05</v>
      </c>
      <c r="J19" s="11">
        <v>0.04</v>
      </c>
      <c r="K19" s="11">
        <v>0.05</v>
      </c>
      <c r="L19" s="11">
        <v>0.01</v>
      </c>
      <c r="M19" s="12">
        <f t="shared" si="0"/>
        <v>0.17000000000000004</v>
      </c>
      <c r="N19" s="47">
        <f t="shared" si="1"/>
        <v>0.87</v>
      </c>
      <c r="O19" s="34">
        <f t="shared" si="2"/>
        <v>45</v>
      </c>
    </row>
    <row r="20" spans="1:15" s="6" customFormat="1" ht="15.75" customHeight="1" thickBot="1" x14ac:dyDescent="0.3">
      <c r="A20" s="35">
        <v>13</v>
      </c>
      <c r="B20" s="31" t="s">
        <v>50</v>
      </c>
      <c r="C20" s="32" t="s">
        <v>51</v>
      </c>
      <c r="D20" s="36">
        <v>0.7</v>
      </c>
      <c r="E20" s="37">
        <v>0.02</v>
      </c>
      <c r="F20" s="38"/>
      <c r="G20" s="39"/>
      <c r="H20" s="40"/>
      <c r="I20" s="37">
        <v>0.05</v>
      </c>
      <c r="J20" s="37"/>
      <c r="K20" s="37"/>
      <c r="L20" s="37">
        <v>0.03</v>
      </c>
      <c r="M20" s="41">
        <f t="shared" si="0"/>
        <v>0.1</v>
      </c>
      <c r="N20" s="48">
        <f t="shared" si="1"/>
        <v>0.79999999999999993</v>
      </c>
      <c r="O20" s="42">
        <f t="shared" si="2"/>
        <v>45</v>
      </c>
    </row>
    <row r="21" spans="1:15" ht="42" customHeight="1" x14ac:dyDescent="0.25">
      <c r="A21" s="67" t="s">
        <v>13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</row>
    <row r="23" spans="1:15" ht="18.75" x14ac:dyDescent="0.3">
      <c r="A23" s="68" t="s">
        <v>14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</row>
    <row r="25" spans="1:15" ht="77.25" customHeight="1" x14ac:dyDescent="0.25">
      <c r="A25" s="14" t="s">
        <v>15</v>
      </c>
      <c r="B25" s="69" t="s">
        <v>16</v>
      </c>
      <c r="C25" s="69"/>
      <c r="D25" s="69"/>
      <c r="E25" s="69"/>
      <c r="F25" s="15" t="s">
        <v>17</v>
      </c>
      <c r="G25" s="15" t="s">
        <v>18</v>
      </c>
      <c r="H25" s="15" t="s">
        <v>19</v>
      </c>
      <c r="I25" s="15" t="s">
        <v>20</v>
      </c>
      <c r="J25" s="43"/>
      <c r="K25" s="43"/>
      <c r="L25" s="70" t="s">
        <v>21</v>
      </c>
      <c r="M25" s="71"/>
      <c r="N25" s="71"/>
      <c r="O25" s="72"/>
    </row>
    <row r="26" spans="1:15" ht="52.5" customHeight="1" x14ac:dyDescent="0.25">
      <c r="A26" s="16">
        <v>1</v>
      </c>
      <c r="B26" s="73" t="s">
        <v>63</v>
      </c>
      <c r="C26" s="74"/>
      <c r="D26" s="74"/>
      <c r="E26" s="74"/>
      <c r="F26" s="19" t="s">
        <v>66</v>
      </c>
      <c r="G26" s="19" t="s">
        <v>68</v>
      </c>
      <c r="H26" s="17">
        <v>8</v>
      </c>
      <c r="I26" s="17"/>
      <c r="J26" s="18"/>
      <c r="K26" s="18"/>
      <c r="L26" s="70"/>
      <c r="M26" s="71"/>
      <c r="N26" s="71"/>
      <c r="O26" s="72"/>
    </row>
    <row r="27" spans="1:15" ht="44.25" customHeight="1" x14ac:dyDescent="0.25">
      <c r="A27" s="16">
        <v>2</v>
      </c>
      <c r="B27" s="74" t="s">
        <v>60</v>
      </c>
      <c r="C27" s="74"/>
      <c r="D27" s="74"/>
      <c r="E27" s="74"/>
      <c r="F27" s="19" t="s">
        <v>67</v>
      </c>
      <c r="G27" s="19" t="s">
        <v>67</v>
      </c>
      <c r="H27" s="17">
        <v>2</v>
      </c>
      <c r="I27" s="17"/>
      <c r="J27" s="18"/>
      <c r="K27" s="18"/>
      <c r="L27" s="70"/>
      <c r="M27" s="71"/>
      <c r="N27" s="71"/>
      <c r="O27" s="72"/>
    </row>
    <row r="28" spans="1:15" ht="42.75" customHeight="1" x14ac:dyDescent="0.25">
      <c r="A28" s="16">
        <v>3</v>
      </c>
      <c r="B28" s="74" t="s">
        <v>61</v>
      </c>
      <c r="C28" s="74"/>
      <c r="D28" s="74"/>
      <c r="E28" s="74"/>
      <c r="F28" s="19" t="s">
        <v>22</v>
      </c>
      <c r="G28" s="21"/>
      <c r="H28" s="17">
        <v>1</v>
      </c>
      <c r="I28" s="17"/>
      <c r="J28" s="18"/>
      <c r="K28" s="18"/>
      <c r="L28" s="70"/>
      <c r="M28" s="71"/>
      <c r="N28" s="71"/>
      <c r="O28" s="72"/>
    </row>
    <row r="29" spans="1:15" ht="36" customHeight="1" x14ac:dyDescent="0.25">
      <c r="A29" s="16">
        <v>4</v>
      </c>
      <c r="B29" s="73" t="s">
        <v>62</v>
      </c>
      <c r="C29" s="73"/>
      <c r="D29" s="74"/>
      <c r="E29" s="74"/>
      <c r="F29" s="19" t="s">
        <v>66</v>
      </c>
      <c r="G29" s="19" t="s">
        <v>67</v>
      </c>
      <c r="H29" s="17">
        <v>4</v>
      </c>
      <c r="I29" s="17"/>
      <c r="J29" s="18"/>
      <c r="K29" s="18"/>
      <c r="L29" s="70"/>
      <c r="M29" s="71"/>
      <c r="N29" s="71"/>
      <c r="O29" s="72"/>
    </row>
    <row r="30" spans="1:15" ht="36" customHeight="1" x14ac:dyDescent="0.25">
      <c r="A30" s="16"/>
      <c r="B30" s="75" t="s">
        <v>69</v>
      </c>
      <c r="C30" s="76"/>
      <c r="D30" s="77"/>
      <c r="E30" s="78"/>
      <c r="F30" s="19" t="s">
        <v>66</v>
      </c>
      <c r="G30" s="19" t="s">
        <v>67</v>
      </c>
      <c r="H30" s="17">
        <v>13</v>
      </c>
      <c r="I30" s="17"/>
      <c r="J30" s="18"/>
      <c r="K30" s="18"/>
      <c r="L30" s="70"/>
      <c r="M30" s="71"/>
      <c r="N30" s="71"/>
      <c r="O30" s="72"/>
    </row>
    <row r="31" spans="1:15" ht="40.5" customHeight="1" x14ac:dyDescent="0.25">
      <c r="A31" s="16" t="s">
        <v>56</v>
      </c>
      <c r="B31" s="75" t="s">
        <v>70</v>
      </c>
      <c r="C31" s="76"/>
      <c r="D31" s="77"/>
      <c r="E31" s="78"/>
      <c r="F31" s="19">
        <v>43620</v>
      </c>
      <c r="G31" s="20">
        <v>43620</v>
      </c>
      <c r="H31" s="17">
        <v>3</v>
      </c>
      <c r="I31" s="17"/>
      <c r="J31" s="18"/>
      <c r="K31" s="18"/>
      <c r="L31" s="70"/>
      <c r="M31" s="71"/>
      <c r="N31" s="71"/>
      <c r="O31" s="72"/>
    </row>
    <row r="32" spans="1:15" ht="40.5" customHeight="1" x14ac:dyDescent="0.25">
      <c r="A32" s="16"/>
      <c r="B32" s="75" t="s">
        <v>71</v>
      </c>
      <c r="C32" s="76"/>
      <c r="D32" s="77"/>
      <c r="E32" s="78"/>
      <c r="F32" s="19" t="s">
        <v>66</v>
      </c>
      <c r="G32" s="19" t="s">
        <v>67</v>
      </c>
      <c r="H32" s="17">
        <v>6</v>
      </c>
      <c r="I32" s="17"/>
      <c r="J32" s="18"/>
      <c r="K32" s="18"/>
      <c r="L32" s="70"/>
      <c r="M32" s="71"/>
      <c r="N32" s="71"/>
      <c r="O32" s="72"/>
    </row>
    <row r="33" spans="1:15" ht="40.5" customHeight="1" x14ac:dyDescent="0.25">
      <c r="A33" s="16">
        <v>8</v>
      </c>
      <c r="B33" s="75" t="s">
        <v>72</v>
      </c>
      <c r="C33" s="76"/>
      <c r="D33" s="77"/>
      <c r="E33" s="78"/>
      <c r="F33" s="19" t="s">
        <v>66</v>
      </c>
      <c r="G33" s="19" t="s">
        <v>67</v>
      </c>
      <c r="H33" s="17">
        <v>6</v>
      </c>
      <c r="I33" s="17"/>
      <c r="J33" s="18"/>
      <c r="K33" s="18"/>
      <c r="L33" s="70"/>
      <c r="M33" s="71"/>
      <c r="N33" s="71"/>
      <c r="O33" s="72"/>
    </row>
    <row r="34" spans="1:15" ht="40.5" hidden="1" customHeight="1" x14ac:dyDescent="0.25">
      <c r="A34" s="16">
        <v>9</v>
      </c>
      <c r="B34" s="75" t="s">
        <v>23</v>
      </c>
      <c r="C34" s="76"/>
      <c r="D34" s="77"/>
      <c r="E34" s="78"/>
      <c r="F34" s="19"/>
      <c r="G34" s="17"/>
      <c r="H34" s="17"/>
      <c r="I34" s="17"/>
      <c r="J34" s="18"/>
      <c r="K34" s="18"/>
      <c r="L34" s="70"/>
      <c r="M34" s="71"/>
      <c r="N34" s="71"/>
      <c r="O34" s="72"/>
    </row>
    <row r="35" spans="1:15" ht="16.5" x14ac:dyDescent="0.25">
      <c r="A35" s="22"/>
      <c r="B35" s="23"/>
      <c r="C35" s="23"/>
      <c r="D35" s="23"/>
      <c r="E35" s="23"/>
      <c r="F35" s="24"/>
      <c r="G35" s="25"/>
      <c r="H35" s="25"/>
      <c r="I35" s="25"/>
      <c r="J35" s="25"/>
      <c r="K35" s="25"/>
      <c r="L35" s="26"/>
      <c r="M35" s="26"/>
      <c r="N35" s="26"/>
      <c r="O35" s="26"/>
    </row>
    <row r="36" spans="1:15" ht="15.75" x14ac:dyDescent="0.25">
      <c r="G36" s="79" t="s">
        <v>64</v>
      </c>
      <c r="H36" s="79"/>
      <c r="I36" s="79"/>
      <c r="J36" s="79"/>
      <c r="K36" s="79"/>
      <c r="L36" s="79"/>
      <c r="M36" s="79"/>
      <c r="N36" s="79"/>
      <c r="O36" s="79"/>
    </row>
    <row r="37" spans="1:15" ht="15.75" x14ac:dyDescent="0.25">
      <c r="G37" s="49" t="s">
        <v>24</v>
      </c>
      <c r="H37" s="49"/>
      <c r="I37" s="49"/>
      <c r="J37" s="49"/>
      <c r="K37" s="49"/>
      <c r="L37" s="49"/>
      <c r="M37" s="49"/>
      <c r="N37" s="49"/>
      <c r="O37" s="49"/>
    </row>
    <row r="41" spans="1:15" ht="15.75" x14ac:dyDescent="0.25">
      <c r="G41" s="49" t="s">
        <v>25</v>
      </c>
      <c r="H41" s="49"/>
      <c r="I41" s="49"/>
      <c r="J41" s="49"/>
      <c r="K41" s="49"/>
      <c r="L41" s="49"/>
      <c r="M41" s="49"/>
      <c r="N41" s="49"/>
      <c r="O41" s="49"/>
    </row>
  </sheetData>
  <mergeCells count="39">
    <mergeCell ref="G37:O37"/>
    <mergeCell ref="B31:E31"/>
    <mergeCell ref="L31:O31"/>
    <mergeCell ref="B33:E33"/>
    <mergeCell ref="L33:O33"/>
    <mergeCell ref="B34:E34"/>
    <mergeCell ref="L34:O34"/>
    <mergeCell ref="B30:E30"/>
    <mergeCell ref="G36:O36"/>
    <mergeCell ref="B32:E32"/>
    <mergeCell ref="L32:O32"/>
    <mergeCell ref="L30:O30"/>
    <mergeCell ref="B27:E27"/>
    <mergeCell ref="L27:O27"/>
    <mergeCell ref="B28:E28"/>
    <mergeCell ref="L28:O28"/>
    <mergeCell ref="B29:E29"/>
    <mergeCell ref="L29:O29"/>
    <mergeCell ref="A23:O23"/>
    <mergeCell ref="B25:E25"/>
    <mergeCell ref="L25:O25"/>
    <mergeCell ref="B26:E26"/>
    <mergeCell ref="L26:O26"/>
    <mergeCell ref="G41:O41"/>
    <mergeCell ref="A2:F2"/>
    <mergeCell ref="C5:C7"/>
    <mergeCell ref="A1:F1"/>
    <mergeCell ref="A3:O3"/>
    <mergeCell ref="A4:O4"/>
    <mergeCell ref="A5:A7"/>
    <mergeCell ref="B5:B7"/>
    <mergeCell ref="D5:D7"/>
    <mergeCell ref="E5:M5"/>
    <mergeCell ref="N5:N7"/>
    <mergeCell ref="O5:O7"/>
    <mergeCell ref="E6:H6"/>
    <mergeCell ref="I6:L6"/>
    <mergeCell ref="M6:M7"/>
    <mergeCell ref="A21:O21"/>
  </mergeCells>
  <pageMargins left="0.7" right="0.7" top="0.75" bottom="0.25" header="0.3" footer="0.3"/>
  <pageSetup paperSize="9"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 CHUNG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Phuc Nguyen</dc:creator>
  <cp:lastModifiedBy>Windows User</cp:lastModifiedBy>
  <cp:lastPrinted>2019-06-26T04:18:31Z</cp:lastPrinted>
  <dcterms:created xsi:type="dcterms:W3CDTF">2019-03-30T09:22:54Z</dcterms:created>
  <dcterms:modified xsi:type="dcterms:W3CDTF">2019-06-26T04:24:48Z</dcterms:modified>
</cp:coreProperties>
</file>